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na.coutino\Documents\MIR\MIR 2019\"/>
    </mc:Choice>
  </mc:AlternateContent>
  <bookViews>
    <workbookView xWindow="0" yWindow="420" windowWidth="11940" windowHeight="4905"/>
  </bookViews>
  <sheets>
    <sheet name="E404E10 (ITSON) (2)" sheetId="4" r:id="rId1"/>
    <sheet name="MIR completa" sheetId="1" r:id="rId2"/>
    <sheet name="E404E10 (ITSON)" sheetId="3" r:id="rId3"/>
  </sheets>
  <definedNames>
    <definedName name="_xlnm.Print_Area" localSheetId="2">'E404E10 (ITSON)'!$A$1:$K$19</definedName>
    <definedName name="_xlnm.Print_Area" localSheetId="0">'E404E10 (ITSON) (2)'!$A$1:$L$20</definedName>
    <definedName name="_xlnm.Print_Area" localSheetId="1">'MIR completa'!$A$1:$K$24</definedName>
    <definedName name="_xlnm.Print_Titles" localSheetId="2">'E404E10 (ITSON)'!$8:$9</definedName>
    <definedName name="_xlnm.Print_Titles" localSheetId="0">'E404E10 (ITSON) (2)'!$8:$9</definedName>
    <definedName name="_xlnm.Print_Titles" localSheetId="1">'MIR completa'!$8:$9</definedName>
  </definedNames>
  <calcPr calcId="162913"/>
</workbook>
</file>

<file path=xl/calcChain.xml><?xml version="1.0" encoding="utf-8"?>
<calcChain xmlns="http://schemas.openxmlformats.org/spreadsheetml/2006/main">
  <c r="I12" i="4" l="1"/>
  <c r="H10" i="4" l="1"/>
  <c r="H10" i="3" l="1"/>
  <c r="I10" i="3" l="1"/>
  <c r="L16" i="3" l="1"/>
</calcChain>
</file>

<file path=xl/comments1.xml><?xml version="1.0" encoding="utf-8"?>
<comments xmlns="http://schemas.openxmlformats.org/spreadsheetml/2006/main">
  <authors>
    <author>Cristina Coutiño Escamilla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Cristina Coutiño Escamilla:</t>
        </r>
        <r>
          <rPr>
            <sz val="9"/>
            <color indexed="81"/>
            <rFont val="Tahoma"/>
            <family val="2"/>
          </rPr>
          <t xml:space="preserve">
Incluye únicamente las capacitaciones por CDA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Cristina Coutiño Escamilla:</t>
        </r>
        <r>
          <rPr>
            <sz val="9"/>
            <color indexed="81"/>
            <rFont val="Tahoma"/>
            <family val="2"/>
          </rPr>
          <t xml:space="preserve">
Incluye únicamente alumnos atendidos en biblioteca + tutorías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Cristina Coutiño Escamilla:</t>
        </r>
        <r>
          <rPr>
            <sz val="9"/>
            <color indexed="81"/>
            <rFont val="Tahoma"/>
            <family val="2"/>
          </rPr>
          <t xml:space="preserve">
La meta incluye únicamente a los alumnos de tutorías y biblioteca.
Biblioteca: atendido 2016: 10,294. Meta: 10,810
Tutorías: 2016 3,751 Meta 2017: 5,000</t>
        </r>
      </text>
    </comment>
  </commentList>
</comments>
</file>

<file path=xl/comments2.xml><?xml version="1.0" encoding="utf-8"?>
<comments xmlns="http://schemas.openxmlformats.org/spreadsheetml/2006/main">
  <authors>
    <author>Cristina Coutiño Escamilla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Cristina Coutiño Escamilla:</t>
        </r>
        <r>
          <rPr>
            <sz val="9"/>
            <color indexed="81"/>
            <rFont val="Tahoma"/>
            <family val="2"/>
          </rPr>
          <t xml:space="preserve">
La proyección de jóvenes es de 262,021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Cristina Coutiño Escamilla:</t>
        </r>
        <r>
          <rPr>
            <sz val="9"/>
            <color indexed="81"/>
            <rFont val="Tahoma"/>
            <family val="2"/>
          </rPr>
          <t xml:space="preserve">
La proyección de jóvenes de 18 a 22 años es de 263,017 </t>
        </r>
      </text>
    </comment>
  </commentList>
</comments>
</file>

<file path=xl/sharedStrings.xml><?xml version="1.0" encoding="utf-8"?>
<sst xmlns="http://schemas.openxmlformats.org/spreadsheetml/2006/main" count="411" uniqueCount="174">
  <si>
    <t>Dependencia y/o Entidad:</t>
  </si>
  <si>
    <t>Secretaría de Educación y Cultura</t>
  </si>
  <si>
    <t>Programa Presupuestario:</t>
  </si>
  <si>
    <t>E404E10 EDUCACIÓN SUPERIOR DE CALIDAD PARA EL DESARROLLO</t>
  </si>
  <si>
    <t>Eje del PED:</t>
  </si>
  <si>
    <t>EJE 4 Todos los sonorenses todas las oportunidades</t>
  </si>
  <si>
    <t>Reto del PED: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</si>
  <si>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</si>
  <si>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Beneficiarios:</t>
  </si>
  <si>
    <t>Población de 18 a 22 años en el estado de Sonora.</t>
  </si>
  <si>
    <t>Educación Superior de calidad para el Desarrollo</t>
  </si>
  <si>
    <t>Resumen narrativo</t>
  </si>
  <si>
    <t>Indicadores</t>
  </si>
  <si>
    <t>Línea base</t>
  </si>
  <si>
    <t>Meta Anual</t>
  </si>
  <si>
    <t>Medios de verificación</t>
  </si>
  <si>
    <t>Supuestos</t>
  </si>
  <si>
    <t>(Objetivos)</t>
  </si>
  <si>
    <t>Nombre</t>
  </si>
  <si>
    <t>Fórmula</t>
  </si>
  <si>
    <t>Sentido del Indicador</t>
  </si>
  <si>
    <t>Frecuencia</t>
  </si>
  <si>
    <t>Valor 2016*</t>
  </si>
  <si>
    <t>(Fuentes)</t>
  </si>
  <si>
    <t>FIN</t>
  </si>
  <si>
    <t>Cobertura en Educación Superior</t>
  </si>
  <si>
    <t>Ascendente</t>
  </si>
  <si>
    <t>Anual</t>
  </si>
  <si>
    <t>Grado promedio de escolaridad</t>
  </si>
  <si>
    <t>PROPÓSITO</t>
  </si>
  <si>
    <t>Los jóvenes de 18 a 22 años en Sonora acceden a una educación superior de calidad y logran las competencias necesarias para su desarrollo profesional.</t>
  </si>
  <si>
    <t>Porcentaje de alumnos inscritos en programas acreditados reconocidos por su calidad</t>
  </si>
  <si>
    <t>COMPONENTES</t>
  </si>
  <si>
    <t>C1:  Alumnos atendidos en Educación Superior pública en el estado de Sonora</t>
  </si>
  <si>
    <t>C3 Docentes con posgrado</t>
  </si>
  <si>
    <t>Porcentaje de docentes de tiempo completo con posgrado</t>
  </si>
  <si>
    <t>(Número de docentes de tiempo completo con posgrado en el ciclo escolar N / Número total de docentes de tiempo completo en el ciclo escolar N) 100</t>
  </si>
  <si>
    <t>C5 Convenios vigentes de vinculación productiva y social</t>
  </si>
  <si>
    <t>Actividades</t>
  </si>
  <si>
    <r>
      <t xml:space="preserve">Contribuir a al desarrollo humano de Sonora mediante el acceso de los jóvenes de 18 a 22 años en Sonora a una educación superior de calidad y al logro de las competencias necesarias para su </t>
    </r>
    <r>
      <rPr>
        <sz val="10"/>
        <rFont val="Arial"/>
        <family val="2"/>
      </rPr>
      <t xml:space="preserve">desarrollo </t>
    </r>
    <r>
      <rPr>
        <sz val="10"/>
        <color rgb="FF000000"/>
        <rFont val="Arial"/>
        <family val="2"/>
      </rPr>
      <t>profesional.</t>
    </r>
  </si>
  <si>
    <t>Unidad de medida</t>
  </si>
  <si>
    <t>Promedio</t>
  </si>
  <si>
    <t xml:space="preserve">Anual </t>
  </si>
  <si>
    <t>10.1
(Ciclo escolar 2016-2017)</t>
  </si>
  <si>
    <t>10.2
(Ciclo escolar 2017-2018)</t>
  </si>
  <si>
    <t>CONAPO - SEP</t>
  </si>
  <si>
    <t>Incremento en el índice de eficiencia terminal de los niveles antecedentes</t>
  </si>
  <si>
    <t>(Matrícula total de educación superior a nivel licenciatura / Población  de 18 a 22 años en el estado de Sonora) * 100</t>
  </si>
  <si>
    <t>Cobertura</t>
  </si>
  <si>
    <t>(105,038 / 259,068)*100-40.5% 
(ciclo escolar 2016-2017)</t>
  </si>
  <si>
    <t>(106,611 / 260,706)*100 = 41.7%
(ciclo escolar 2017-2018)</t>
  </si>
  <si>
    <t>(Número  de alumnos inscritos en programas acreditados  /  Total de alumnos en programas educativos evaluables) * 100</t>
  </si>
  <si>
    <t>(51,728/98,555) *100= 52.48%
(ciclo escolar 2016/2017)</t>
  </si>
  <si>
    <t>(55,840 / 100,670)*100=55.46%
(ciclo escolar 2017-2018)</t>
  </si>
  <si>
    <t>COPAES Formatos 911 de inicio de ciclo escolar</t>
  </si>
  <si>
    <t>Porcentaje de alumnos en educación superior pública</t>
  </si>
  <si>
    <t>(Número de alumnos de licenciatura en educación superior pública en el ciclo escolar N / Matrícula total de alumnos en educación superior en el ciclo escolar N ) *100</t>
  </si>
  <si>
    <t>Porcentaje</t>
  </si>
  <si>
    <t>(78507 / 96482)
*100 = 81.4%</t>
  </si>
  <si>
    <t>(80,943/98,527) *100 = 82.15%</t>
  </si>
  <si>
    <t>Formato 911 de inicio de ciclo escolar</t>
  </si>
  <si>
    <t>Se mantiene la correlación en la oferta educativa entre instituciones públicas como privadas</t>
  </si>
  <si>
    <t xml:space="preserve">Porcentaje de alumnos en educación técnico superior universitario pública </t>
  </si>
  <si>
    <t>(Número de alumnos de la modalidad técnico superior universitario en escuelas públicas en el ciclo escolar N / Número total de alumnos de TSU en educación superior en el ciclo escolar N ) * 100</t>
  </si>
  <si>
    <t>(7,014 / 7,258) *100 = 99.55%</t>
  </si>
  <si>
    <t>(7,014 / 7,437) *100= 94.31%</t>
  </si>
  <si>
    <t>Porcentaje de alumnos de posgrado en escuelas públicas</t>
  </si>
  <si>
    <t>(2,764 / 5,195) *100 = 53.2%</t>
  </si>
  <si>
    <t>(2,910 / 4,708) *100 =61.8%</t>
  </si>
  <si>
    <t>C2 Profesores de tiempo completo en programa para el Desarrollo Profesional Docente (PRODEP)</t>
  </si>
  <si>
    <t>Porcentaje de profesores de tiempo completo en PRODEP</t>
  </si>
  <si>
    <t>Número de profesores de tiempo completo PRODEP / total de profesores de tiempo completo en educación superior</t>
  </si>
  <si>
    <t>Semestral</t>
  </si>
  <si>
    <t>1058/2932 *100 =36.1%</t>
  </si>
  <si>
    <t>(1037/3087) *100 = 33.59%</t>
  </si>
  <si>
    <t>Subsecretaría de Educación Superior SEP</t>
  </si>
  <si>
    <t>(2393 / 3087) *100 = 77.5%</t>
  </si>
  <si>
    <t>(2409/2932) *100= 82.16%</t>
  </si>
  <si>
    <t>C4 Profesores de tiempo completo miembros del Sistema Nacional de Investigadores</t>
  </si>
  <si>
    <t>Porcentaje de docentes de tiempo completo miembros del SNI</t>
  </si>
  <si>
    <t>(559/3087)*100= 18.10%</t>
  </si>
  <si>
    <t>(597/2932)*100 = 20.4%</t>
  </si>
  <si>
    <t>CONACYT Formatos 911 de inicio de ciclo escolar</t>
  </si>
  <si>
    <t xml:space="preserve">Tasa de variación de convenios vigentes de vinculación productiva y social </t>
  </si>
  <si>
    <t>(Número de convenios vigentes de vinculación productiva y social realizados en el año N / Número de convenios vigentes de vinculación productiva y social realizados en el año N-1) * 100</t>
  </si>
  <si>
    <t>Tasa</t>
  </si>
  <si>
    <t>(4280 / 8616) *100 = 92.7%</t>
  </si>
  <si>
    <t>(6617-4280 /4280)*100 = 54.6%</t>
  </si>
  <si>
    <t>Reporte Institucional</t>
  </si>
  <si>
    <t>A1 C1: Admisión a solicitantes de nuevo ingreso</t>
  </si>
  <si>
    <t>Índice de absorción en Educación Superior</t>
  </si>
  <si>
    <t>(Estudiantes de Nuevo ingreso inscritos en nivel de licenciatura y TSU en el ciclo escolar N / Total de egresados de bachillerato en el ciclo escolar N-1) *100</t>
  </si>
  <si>
    <t>Índice</t>
  </si>
  <si>
    <t>(30544 / 28968)*100 = 105.4%</t>
  </si>
  <si>
    <t>(31362 / 29792)*100 = 105.3%</t>
  </si>
  <si>
    <t>Formato 911 Estadística Básica de Inicio de cursos</t>
  </si>
  <si>
    <t xml:space="preserve">A2 C1 Alumnos atendidos en actividades de servicios de tutoría </t>
  </si>
  <si>
    <t>Alumnos atendidos en
actividades de 
servicios de tutoría</t>
  </si>
  <si>
    <t>Número de alumnos 
atendidos en servicios de tutoría</t>
  </si>
  <si>
    <t>Alumno</t>
  </si>
  <si>
    <t>(34293/85733) 
*100 =40%</t>
  </si>
  <si>
    <t>(39581/87957) 
*100 =45%</t>
  </si>
  <si>
    <t>Subsecretaría de 
Educación media 
Superior y Superior</t>
  </si>
  <si>
    <t>A1 C3 Profesores de  tiempo completo PTC con doctorado</t>
  </si>
  <si>
    <t>Porcentaje de PTC 
con doctorado</t>
  </si>
  <si>
    <t>(PTC con 
Doctorado/Total de 
Profesores de Tiempo 
Completo)*100</t>
  </si>
  <si>
    <t>(938/3087)*100=3
0.38 %</t>
  </si>
  <si>
    <t>985/3104)*100=3
1.73%</t>
  </si>
  <si>
    <t>Formatos 911 de 
inicio de ciclo escolar</t>
  </si>
  <si>
    <t>A2 C3 Profesores de tiempo completo PTC con maestría</t>
  </si>
  <si>
    <t>Porcentaje de PTC 
con Maestría</t>
  </si>
  <si>
    <t>(PTC con Maestría/Total 
de Profesores de Tiempo 
Completo) *100</t>
  </si>
  <si>
    <t>(1417/3087) 
*100= 45.90%</t>
  </si>
  <si>
    <t>1445/3104)*100= 
46.55%</t>
  </si>
  <si>
    <t>A1  C4  Proyectos de  investigación
financiados</t>
  </si>
  <si>
    <t>Proyectos de 
investigación 
autorizados</t>
  </si>
  <si>
    <t>Proyecto</t>
  </si>
  <si>
    <t>(299/871) *100=
34.3%</t>
  </si>
  <si>
    <t>(345/871)*100=
39.6%</t>
  </si>
  <si>
    <r>
      <rPr>
        <b/>
        <sz val="8"/>
        <rFont val="Arial"/>
        <family val="2"/>
      </rPr>
      <t>GPE = ∑ni=1 (Ei * Pi) / P(15 y mas)
GPE 15 y mas:</t>
    </r>
    <r>
      <rPr>
        <sz val="8"/>
        <rFont val="Arial"/>
        <family val="2"/>
      </rPr>
      <t xml:space="preserve"> Es el número de años promedio que aprobó la población de 15 años y mas de edad.
</t>
    </r>
    <r>
      <rPr>
        <b/>
        <sz val="8"/>
        <rFont val="Arial"/>
        <family val="2"/>
      </rPr>
      <t>E1</t>
    </r>
    <r>
      <rPr>
        <sz val="8"/>
        <rFont val="Arial"/>
        <family val="2"/>
      </rPr>
      <t xml:space="preserve">: Escolaridad acumulada al del 1-esimo grado aprobado de la población de 15 años y más de edad n puede ser 1.2 x donde es el máximo de años aprobados de la población.
</t>
    </r>
    <r>
      <rPr>
        <b/>
        <sz val="8"/>
        <rFont val="Arial"/>
        <family val="2"/>
      </rPr>
      <t>P 15 y más</t>
    </r>
    <r>
      <rPr>
        <sz val="8"/>
        <rFont val="Arial"/>
        <family val="2"/>
      </rPr>
      <t>: Población de 15 años y más de edad.</t>
    </r>
  </si>
  <si>
    <t>Anexos estadísticos de la Dirección General de Planeación http://planeacion.sec.gob.mx/upeo/imagen/index.html Proyecciones de población de CONAPO para el estado de Sonora a mitad del año</t>
  </si>
  <si>
    <t>Disponibilidad presupuestaria Estabilidad Laboral Condiciones climatológicas, Marco jurídico estable y consistente Coordinación interinstitucional adecuada y eficiencia terminal del nivel antecedente.</t>
  </si>
  <si>
    <t>(Número de alumnos de posgrado en escuelas públicas en el ciclo escolar N / Número total de alumnos de posgrado en el ciclo escolar N ) * 100</t>
  </si>
  <si>
    <t>Número de docentes de tiempo completo miembros del SNI en el ciclo escolar N / Número total de docentes de tiempo completo en el ciclo escolar N ) 100</t>
  </si>
  <si>
    <t>Disponibilidad oportuna de 
recursos presupuestales.
Marco jurídico federal 
consistente.
Estabilidad laboral.
Coordinación 
interinstitucional adecuada.
Padres de familia y 
directivos atienden las 
convocatorias de 
capacitación y sesiones, 
se mantiene el crecimiento 
económico</t>
  </si>
  <si>
    <t>Porcentaje de
 proyectos 
de investigación 
autorizados por 
CONACYT / total de 
proyectos presentados 
*100</t>
  </si>
  <si>
    <t xml:space="preserve">CONACYT </t>
  </si>
  <si>
    <t>CONACYT</t>
  </si>
  <si>
    <t xml:space="preserve">Proyectos de investigación autorizados 
CONACYT </t>
  </si>
  <si>
    <t>A2 C4 Participación de docentes en
proyectos de investigación</t>
  </si>
  <si>
    <t>A1 C5: Colocación de Egresados en
el Sector Laboral</t>
  </si>
  <si>
    <t>Docentes
participantes en
proyectos de
investigación</t>
  </si>
  <si>
    <t>Porcentaje de
Egresados en el
Sector Laboral</t>
  </si>
  <si>
    <t>Número de docentes
participantes en
proyectos de
investigación</t>
  </si>
  <si>
    <t>Egresados en el Sector
Laboral (ciclo N) / Total
de Egresados (ciclo N)]</t>
  </si>
  <si>
    <t>Docente</t>
  </si>
  <si>
    <t>Subsecretaría de
Educación media
Superior y Superior</t>
  </si>
  <si>
    <t>Programa
institucional de
Seguimiento de
Egresados</t>
  </si>
  <si>
    <t>1er Semestre: 2986
2oSemestre:
2987</t>
  </si>
  <si>
    <t>1er Semestre: 566
2oSemestre:
3005</t>
  </si>
  <si>
    <t>Reportes de matrícula la Dirección de Planeación. Proyecciones de población de CONAPO para el estado de Sonora a mitad del año</t>
  </si>
  <si>
    <t>Reporte de la Dirección de Planeación</t>
  </si>
  <si>
    <t xml:space="preserve">Reporte de la Coordinación de Desarrollo  Académico </t>
  </si>
  <si>
    <t>Incremento de alumnos de nuevo ingreso</t>
  </si>
  <si>
    <t>Revalidación de Programas Educativos acreditados por su calidad</t>
  </si>
  <si>
    <t>Requerimientos similares a los actuales para recibir apoyos de proyectos CONACYT</t>
  </si>
  <si>
    <t>Requerimientos similares a los actuales para recibir apoyos de proyectos de investigación, suficiencia presupuestal</t>
  </si>
  <si>
    <t xml:space="preserve">Inscripción de alumnos a la Universidad. </t>
  </si>
  <si>
    <t>Contribuir a al desarrollo humano de Sonora mediante el acceso de los jóvenes de 18 a 22 años en Sonora a una educación superior de calidad y al logro de las competencias necesarias para su desarrollo profesional.</t>
  </si>
  <si>
    <t>(Matrícula a nivel licenciatura / Población  de 18 a 22 años en el estado de Sonora) * 100</t>
  </si>
  <si>
    <t>Reportes de proyectos de investigación</t>
  </si>
  <si>
    <t>C1 Profesores de tiempo completo en programa para el Desarrollo Profesional Docente (PRODEP)</t>
  </si>
  <si>
    <t>C2 Docentes con posgrado</t>
  </si>
  <si>
    <t>C3 Profesores de tiempo completo miembros del Sistema Nacional de Investigadores</t>
  </si>
  <si>
    <t xml:space="preserve">A1 C1 Alumnos atendidos en actividades de servicios de tutoría </t>
  </si>
  <si>
    <t>A1 C2 Profesores de  tiempo completo PTC con doctorado</t>
  </si>
  <si>
    <t>A2 C2 Profesores de tiempo completo PTC con maestría</t>
  </si>
  <si>
    <t>A1  C3  Proyectos de  investigación
financiados</t>
  </si>
  <si>
    <t>Se mantengan los apoyos al programa PRODEP</t>
  </si>
  <si>
    <t>Se mantengan los apoyos al programa PRODEP, Apoyo para estudios de posgrado</t>
  </si>
  <si>
    <t>Se mantengan los apoyos al programa PRODEP y Conacyt</t>
  </si>
  <si>
    <t xml:space="preserve"> Se mantengan los apoyos al programa PRODEP, Apoyo para estudios de posgrado</t>
  </si>
  <si>
    <t>Reportes de la Vicerrectoría Administrativa</t>
  </si>
  <si>
    <t>ACTIVIDADES</t>
  </si>
  <si>
    <t xml:space="preserve">Resultados del PRODEP convocatoria 2019 </t>
  </si>
  <si>
    <t xml:space="preserve">www.itson.edu.mx información institucional </t>
  </si>
  <si>
    <t xml:space="preserve">Resultados del Conacyt Convocatoria 2019 </t>
  </si>
  <si>
    <t>www.itson.edu.mx información institucional</t>
  </si>
  <si>
    <t>Interés de las empresas y organismos en formalizar la vinculación con la Institución</t>
  </si>
  <si>
    <t>C4Convenios vigentes de vinculación productiva y social</t>
  </si>
  <si>
    <t>1er trimestre</t>
  </si>
  <si>
    <t>N/A</t>
  </si>
  <si>
    <t>Proyectos de 
investigación 
autorizados por  CONACYT</t>
  </si>
  <si>
    <t>A1 C4 Participación de docentes en
proyectos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</si>
</sst>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8">
    <xf numFmtId="0" fontId="0" fillId="0" borderId="0" xfId="0"/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12" fillId="4" borderId="1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4" fillId="0" borderId="0" xfId="0" applyFont="1"/>
    <xf numFmtId="0" fontId="13" fillId="0" borderId="0" xfId="0" applyFont="1"/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9" fillId="5" borderId="7" xfId="0" applyFont="1" applyFill="1" applyBorder="1" applyAlignment="1">
      <alignment horizontal="justify" vertical="center" wrapText="1" readingOrder="1"/>
    </xf>
    <xf numFmtId="0" fontId="11" fillId="5" borderId="7" xfId="0" applyFont="1" applyFill="1" applyBorder="1" applyAlignment="1">
      <alignment horizontal="left" vertical="center" wrapText="1" readingOrder="1"/>
    </xf>
    <xf numFmtId="0" fontId="17" fillId="5" borderId="7" xfId="0" applyFont="1" applyFill="1" applyBorder="1" applyAlignment="1">
      <alignment horizontal="left" vertical="center" wrapText="1" readingOrder="1"/>
    </xf>
    <xf numFmtId="0" fontId="9" fillId="5" borderId="7" xfId="0" applyFont="1" applyFill="1" applyBorder="1" applyAlignment="1">
      <alignment horizontal="center" vertical="center" wrapText="1" readingOrder="1"/>
    </xf>
    <xf numFmtId="0" fontId="9" fillId="5" borderId="7" xfId="0" applyFont="1" applyFill="1" applyBorder="1" applyAlignment="1">
      <alignment horizontal="left" vertical="center" wrapText="1" readingOrder="1"/>
    </xf>
    <xf numFmtId="0" fontId="10" fillId="5" borderId="7" xfId="0" applyFont="1" applyFill="1" applyBorder="1" applyAlignment="1">
      <alignment horizontal="left" vertical="center" wrapText="1" readingOrder="1"/>
    </xf>
    <xf numFmtId="0" fontId="10" fillId="5" borderId="7" xfId="0" applyFont="1" applyFill="1" applyBorder="1" applyAlignment="1">
      <alignment horizontal="center" vertical="center" wrapText="1" readingOrder="1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justify" vertical="center" wrapText="1" readingOrder="1"/>
    </xf>
    <xf numFmtId="0" fontId="11" fillId="5" borderId="7" xfId="0" applyFont="1" applyFill="1" applyBorder="1" applyAlignment="1">
      <alignment horizontal="justify" vertical="center" wrapText="1" readingOrder="1"/>
    </xf>
    <xf numFmtId="0" fontId="11" fillId="5" borderId="7" xfId="0" applyFont="1" applyFill="1" applyBorder="1" applyAlignment="1">
      <alignment horizontal="center" vertic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justify" vertical="center" wrapText="1" readingOrder="1"/>
    </xf>
    <xf numFmtId="0" fontId="11" fillId="5" borderId="14" xfId="0" applyFont="1" applyFill="1" applyBorder="1" applyAlignment="1">
      <alignment horizontal="justify" vertical="center" wrapText="1" readingOrder="1"/>
    </xf>
    <xf numFmtId="0" fontId="9" fillId="5" borderId="11" xfId="0" applyFont="1" applyFill="1" applyBorder="1" applyAlignment="1">
      <alignment vertical="center" wrapText="1" readingOrder="1"/>
    </xf>
    <xf numFmtId="0" fontId="9" fillId="5" borderId="11" xfId="0" applyFont="1" applyFill="1" applyBorder="1" applyAlignment="1">
      <alignment horizontal="center" vertical="center" wrapText="1" readingOrder="1"/>
    </xf>
    <xf numFmtId="10" fontId="9" fillId="5" borderId="7" xfId="0" applyNumberFormat="1" applyFont="1" applyFill="1" applyBorder="1" applyAlignment="1">
      <alignment horizontal="center" vertical="center" wrapText="1" readingOrder="1"/>
    </xf>
    <xf numFmtId="10" fontId="10" fillId="5" borderId="7" xfId="0" applyNumberFormat="1" applyFont="1" applyFill="1" applyBorder="1" applyAlignment="1">
      <alignment horizontal="center" vertical="center" wrapText="1"/>
    </xf>
    <xf numFmtId="9" fontId="10" fillId="5" borderId="7" xfId="0" applyNumberFormat="1" applyFont="1" applyFill="1" applyBorder="1" applyAlignment="1">
      <alignment horizontal="center" vertical="center" wrapText="1"/>
    </xf>
    <xf numFmtId="9" fontId="10" fillId="5" borderId="7" xfId="1" applyFont="1" applyFill="1" applyBorder="1" applyAlignment="1">
      <alignment horizontal="center" vertical="center" wrapText="1"/>
    </xf>
    <xf numFmtId="10" fontId="10" fillId="5" borderId="7" xfId="1" applyNumberFormat="1" applyFont="1" applyFill="1" applyBorder="1" applyAlignment="1">
      <alignment horizontal="center" vertical="center" wrapText="1"/>
    </xf>
    <xf numFmtId="9" fontId="11" fillId="5" borderId="7" xfId="0" applyNumberFormat="1" applyFont="1" applyFill="1" applyBorder="1" applyAlignment="1">
      <alignment horizontal="center" vertical="center" wrapText="1"/>
    </xf>
    <xf numFmtId="9" fontId="11" fillId="5" borderId="7" xfId="1" applyFont="1" applyFill="1" applyBorder="1" applyAlignment="1">
      <alignment horizontal="left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10" fontId="9" fillId="5" borderId="7" xfId="1" applyNumberFormat="1" applyFont="1" applyFill="1" applyBorder="1" applyAlignment="1">
      <alignment horizontal="center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center" vertical="center" wrapText="1" readingOrder="1"/>
    </xf>
    <xf numFmtId="0" fontId="7" fillId="2" borderId="13" xfId="0" applyFont="1" applyFill="1" applyBorder="1" applyAlignment="1">
      <alignment horizontal="center" vertical="center" wrapText="1" readingOrder="1"/>
    </xf>
    <xf numFmtId="0" fontId="7" fillId="2" borderId="15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top" wrapText="1" readingOrder="1"/>
    </xf>
    <xf numFmtId="0" fontId="7" fillId="2" borderId="0" xfId="0" applyFont="1" applyFill="1" applyBorder="1" applyAlignment="1">
      <alignment horizontal="center" vertical="center" wrapText="1" readingOrder="1"/>
    </xf>
    <xf numFmtId="0" fontId="9" fillId="5" borderId="11" xfId="0" applyFont="1" applyFill="1" applyBorder="1" applyAlignment="1">
      <alignment horizontal="center" vertical="center" wrapText="1" readingOrder="1"/>
    </xf>
    <xf numFmtId="0" fontId="9" fillId="5" borderId="13" xfId="0" applyFont="1" applyFill="1" applyBorder="1" applyAlignment="1">
      <alignment horizontal="center" vertical="center" wrapText="1" readingOrder="1"/>
    </xf>
    <xf numFmtId="0" fontId="9" fillId="5" borderId="12" xfId="0" applyFont="1" applyFill="1" applyBorder="1" applyAlignment="1">
      <alignment horizontal="center" vertical="center" wrapText="1" readingOrder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 readingOrder="1"/>
    </xf>
    <xf numFmtId="0" fontId="10" fillId="5" borderId="12" xfId="0" applyFont="1" applyFill="1" applyBorder="1" applyAlignment="1">
      <alignment horizontal="center" vertical="center" wrapText="1" readingOrder="1"/>
    </xf>
    <xf numFmtId="0" fontId="10" fillId="5" borderId="13" xfId="0" applyFont="1" applyFill="1" applyBorder="1" applyAlignment="1">
      <alignment horizontal="center" vertical="center" wrapText="1" readingOrder="1"/>
    </xf>
    <xf numFmtId="0" fontId="9" fillId="5" borderId="11" xfId="0" applyFont="1" applyFill="1" applyBorder="1" applyAlignment="1">
      <alignment horizontal="center" vertical="top" wrapText="1" readingOrder="1"/>
    </xf>
    <xf numFmtId="0" fontId="9" fillId="5" borderId="12" xfId="0" applyFont="1" applyFill="1" applyBorder="1" applyAlignment="1">
      <alignment horizontal="center" vertical="top" wrapText="1" readingOrder="1"/>
    </xf>
    <xf numFmtId="0" fontId="9" fillId="5" borderId="10" xfId="0" applyFont="1" applyFill="1" applyBorder="1" applyAlignment="1">
      <alignment horizontal="center" vertical="top" wrapText="1" readingOrder="1"/>
    </xf>
    <xf numFmtId="164" fontId="11" fillId="5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70" zoomScaleNormal="70" workbookViewId="0">
      <selection activeCell="B6" sqref="B6"/>
    </sheetView>
  </sheetViews>
  <sheetFormatPr baseColWidth="10" defaultColWidth="11.42578125" defaultRowHeight="15.75" x14ac:dyDescent="0.25"/>
  <cols>
    <col min="1" max="1" width="25.5703125" style="7" customWidth="1"/>
    <col min="2" max="2" width="31.5703125" customWidth="1"/>
    <col min="3" max="3" width="19.42578125" customWidth="1"/>
    <col min="4" max="6" width="21.7109375" customWidth="1"/>
    <col min="7" max="8" width="15.5703125" customWidth="1"/>
    <col min="9" max="10" width="14.28515625" customWidth="1"/>
    <col min="11" max="11" width="18.7109375" customWidth="1"/>
    <col min="12" max="12" width="22.7109375" customWidth="1"/>
    <col min="13" max="13" width="49.140625" customWidth="1"/>
  </cols>
  <sheetData>
    <row r="1" spans="1:12" ht="30" customHeight="1" thickBot="1" x14ac:dyDescent="0.3">
      <c r="A1" s="45" t="s">
        <v>0</v>
      </c>
      <c r="B1" s="46"/>
      <c r="C1" s="54" t="s">
        <v>1</v>
      </c>
      <c r="D1" s="55"/>
      <c r="E1" s="55"/>
      <c r="F1" s="55"/>
      <c r="G1" s="55"/>
      <c r="H1" s="55"/>
      <c r="I1" s="55"/>
      <c r="J1" s="55"/>
      <c r="K1" s="55"/>
      <c r="L1" s="56"/>
    </row>
    <row r="2" spans="1:12" ht="21.75" customHeight="1" thickBot="1" x14ac:dyDescent="0.3">
      <c r="A2" s="45" t="s">
        <v>2</v>
      </c>
      <c r="B2" s="46"/>
      <c r="C2" s="50" t="s">
        <v>3</v>
      </c>
      <c r="D2" s="51"/>
      <c r="E2" s="51"/>
      <c r="F2" s="51"/>
      <c r="G2" s="51"/>
      <c r="H2" s="51"/>
      <c r="I2" s="51"/>
      <c r="J2" s="51"/>
      <c r="K2" s="51"/>
      <c r="L2" s="52"/>
    </row>
    <row r="3" spans="1:12" ht="21.75" customHeight="1" thickBot="1" x14ac:dyDescent="0.3">
      <c r="A3" s="45" t="s">
        <v>4</v>
      </c>
      <c r="B3" s="46"/>
      <c r="C3" s="50" t="s">
        <v>5</v>
      </c>
      <c r="D3" s="51"/>
      <c r="E3" s="51"/>
      <c r="F3" s="51"/>
      <c r="G3" s="51"/>
      <c r="H3" s="51"/>
      <c r="I3" s="51"/>
      <c r="J3" s="51"/>
      <c r="K3" s="51"/>
      <c r="L3" s="52"/>
    </row>
    <row r="4" spans="1:12" ht="52.5" customHeight="1" thickBot="1" x14ac:dyDescent="0.3">
      <c r="A4" s="45" t="s">
        <v>6</v>
      </c>
      <c r="B4" s="46"/>
      <c r="C4" s="47" t="s">
        <v>7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21.75" customHeight="1" thickBot="1" x14ac:dyDescent="0.3">
      <c r="A5" s="45" t="s">
        <v>8</v>
      </c>
      <c r="B5" s="46"/>
      <c r="C5" s="50" t="s">
        <v>9</v>
      </c>
      <c r="D5" s="51"/>
      <c r="E5" s="51"/>
      <c r="F5" s="51"/>
      <c r="G5" s="51"/>
      <c r="H5" s="51"/>
      <c r="I5" s="51"/>
      <c r="J5" s="51"/>
      <c r="K5" s="51"/>
      <c r="L5" s="52"/>
    </row>
    <row r="7" spans="1:12" ht="21" thickBot="1" x14ac:dyDescent="0.3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33" customHeight="1" x14ac:dyDescent="0.25">
      <c r="A8" s="61"/>
      <c r="B8" s="38" t="s">
        <v>11</v>
      </c>
      <c r="C8" s="62" t="s">
        <v>12</v>
      </c>
      <c r="D8" s="62"/>
      <c r="E8" s="62"/>
      <c r="F8" s="62"/>
      <c r="G8" s="62"/>
      <c r="H8" s="2" t="s">
        <v>13</v>
      </c>
      <c r="I8" s="2" t="s">
        <v>14</v>
      </c>
      <c r="J8" s="2" t="s">
        <v>170</v>
      </c>
      <c r="K8" s="38" t="s">
        <v>15</v>
      </c>
      <c r="L8" s="62" t="s">
        <v>16</v>
      </c>
    </row>
    <row r="9" spans="1:12" ht="30.75" customHeight="1" x14ac:dyDescent="0.25">
      <c r="A9" s="61"/>
      <c r="B9" s="38" t="s">
        <v>17</v>
      </c>
      <c r="C9" s="38" t="s">
        <v>18</v>
      </c>
      <c r="D9" s="38" t="s">
        <v>19</v>
      </c>
      <c r="E9" s="38" t="s">
        <v>20</v>
      </c>
      <c r="F9" s="38" t="s">
        <v>40</v>
      </c>
      <c r="G9" s="38" t="s">
        <v>21</v>
      </c>
      <c r="H9" s="3">
        <v>2016</v>
      </c>
      <c r="I9" s="3">
        <v>2019</v>
      </c>
      <c r="J9" s="3">
        <v>2019</v>
      </c>
      <c r="K9" s="38" t="s">
        <v>23</v>
      </c>
      <c r="L9" s="62"/>
    </row>
    <row r="10" spans="1:12" ht="114.75" x14ac:dyDescent="0.25">
      <c r="A10" s="38" t="s">
        <v>24</v>
      </c>
      <c r="B10" s="28" t="s">
        <v>148</v>
      </c>
      <c r="C10" s="15" t="s">
        <v>25</v>
      </c>
      <c r="D10" s="15" t="s">
        <v>149</v>
      </c>
      <c r="E10" s="14" t="s">
        <v>26</v>
      </c>
      <c r="F10" s="14" t="s">
        <v>48</v>
      </c>
      <c r="G10" s="14" t="s">
        <v>27</v>
      </c>
      <c r="H10" s="41">
        <f>(16389)/259068</f>
        <v>6.3261383111769889E-2</v>
      </c>
      <c r="I10" s="30">
        <v>6.3700000000000007E-2</v>
      </c>
      <c r="J10" s="30" t="s">
        <v>171</v>
      </c>
      <c r="K10" s="14" t="s">
        <v>140</v>
      </c>
      <c r="L10" s="14" t="s">
        <v>143</v>
      </c>
    </row>
    <row r="11" spans="1:12" ht="76.5" customHeight="1" x14ac:dyDescent="0.25">
      <c r="A11" s="44" t="s">
        <v>29</v>
      </c>
      <c r="B11" s="28" t="s">
        <v>30</v>
      </c>
      <c r="C11" s="16" t="s">
        <v>31</v>
      </c>
      <c r="D11" s="16" t="s">
        <v>51</v>
      </c>
      <c r="E11" s="17" t="s">
        <v>26</v>
      </c>
      <c r="F11" s="14" t="s">
        <v>48</v>
      </c>
      <c r="G11" s="14" t="s">
        <v>27</v>
      </c>
      <c r="H11" s="30">
        <v>0.86199999999999999</v>
      </c>
      <c r="I11" s="30">
        <v>0.97</v>
      </c>
      <c r="J11" s="30" t="s">
        <v>171</v>
      </c>
      <c r="K11" s="14" t="s">
        <v>141</v>
      </c>
      <c r="L11" s="14" t="s">
        <v>144</v>
      </c>
    </row>
    <row r="12" spans="1:12" ht="79.5" customHeight="1" x14ac:dyDescent="0.25">
      <c r="A12" s="57" t="s">
        <v>32</v>
      </c>
      <c r="B12" s="20" t="s">
        <v>151</v>
      </c>
      <c r="C12" s="20" t="s">
        <v>70</v>
      </c>
      <c r="D12" s="18" t="s">
        <v>71</v>
      </c>
      <c r="E12" s="19" t="s">
        <v>26</v>
      </c>
      <c r="F12" s="19" t="s">
        <v>57</v>
      </c>
      <c r="G12" s="19" t="s">
        <v>72</v>
      </c>
      <c r="H12" s="31">
        <v>0.75700000000000001</v>
      </c>
      <c r="I12" s="31">
        <f>208/272</f>
        <v>0.76470588235294112</v>
      </c>
      <c r="J12" s="30" t="s">
        <v>171</v>
      </c>
      <c r="K12" s="14" t="s">
        <v>164</v>
      </c>
      <c r="L12" s="14" t="s">
        <v>158</v>
      </c>
    </row>
    <row r="13" spans="1:12" ht="89.25" x14ac:dyDescent="0.25">
      <c r="A13" s="58"/>
      <c r="B13" s="20" t="s">
        <v>152</v>
      </c>
      <c r="C13" s="20" t="s">
        <v>35</v>
      </c>
      <c r="D13" s="18" t="s">
        <v>36</v>
      </c>
      <c r="E13" s="19" t="s">
        <v>26</v>
      </c>
      <c r="F13" s="19" t="s">
        <v>57</v>
      </c>
      <c r="G13" s="19" t="s">
        <v>27</v>
      </c>
      <c r="H13" s="31">
        <v>0.98099999999999998</v>
      </c>
      <c r="I13" s="34">
        <v>0.99264705882352944</v>
      </c>
      <c r="J13" s="30" t="s">
        <v>171</v>
      </c>
      <c r="K13" s="14" t="s">
        <v>165</v>
      </c>
      <c r="L13" s="14" t="s">
        <v>159</v>
      </c>
    </row>
    <row r="14" spans="1:12" ht="102" x14ac:dyDescent="0.25">
      <c r="A14" s="58"/>
      <c r="B14" s="21" t="s">
        <v>153</v>
      </c>
      <c r="C14" s="21" t="s">
        <v>79</v>
      </c>
      <c r="D14" s="16" t="s">
        <v>123</v>
      </c>
      <c r="E14" s="19" t="s">
        <v>26</v>
      </c>
      <c r="F14" s="19" t="s">
        <v>57</v>
      </c>
      <c r="G14" s="19" t="s">
        <v>27</v>
      </c>
      <c r="H14" s="34">
        <v>0.17374517374517376</v>
      </c>
      <c r="I14" s="34">
        <v>0.27939999999999998</v>
      </c>
      <c r="J14" s="30" t="s">
        <v>171</v>
      </c>
      <c r="K14" s="14" t="s">
        <v>166</v>
      </c>
      <c r="L14" s="14" t="s">
        <v>160</v>
      </c>
    </row>
    <row r="15" spans="1:12" s="4" customFormat="1" ht="103.15" customHeight="1" x14ac:dyDescent="0.25">
      <c r="A15" s="59"/>
      <c r="B15" s="16" t="s">
        <v>169</v>
      </c>
      <c r="C15" s="16" t="s">
        <v>83</v>
      </c>
      <c r="D15" s="16" t="s">
        <v>84</v>
      </c>
      <c r="E15" s="19" t="s">
        <v>26</v>
      </c>
      <c r="F15" s="19" t="s">
        <v>85</v>
      </c>
      <c r="G15" s="19" t="s">
        <v>27</v>
      </c>
      <c r="H15" s="32">
        <v>-0.38</v>
      </c>
      <c r="I15" s="40">
        <v>1.4999999999999999E-2</v>
      </c>
      <c r="J15" s="30" t="s">
        <v>171</v>
      </c>
      <c r="K15" s="19" t="s">
        <v>88</v>
      </c>
      <c r="L15" s="14" t="s">
        <v>168</v>
      </c>
    </row>
    <row r="16" spans="1:12" ht="89.25" customHeight="1" x14ac:dyDescent="0.25">
      <c r="A16" s="60" t="s">
        <v>163</v>
      </c>
      <c r="B16" s="20" t="s">
        <v>154</v>
      </c>
      <c r="C16" s="20" t="s">
        <v>97</v>
      </c>
      <c r="D16" s="24" t="s">
        <v>98</v>
      </c>
      <c r="E16" s="19" t="s">
        <v>26</v>
      </c>
      <c r="F16" s="19" t="s">
        <v>99</v>
      </c>
      <c r="G16" s="19" t="s">
        <v>72</v>
      </c>
      <c r="H16" s="39" t="s">
        <v>139</v>
      </c>
      <c r="I16" s="37" t="s">
        <v>138</v>
      </c>
      <c r="J16" s="30" t="s">
        <v>171</v>
      </c>
      <c r="K16" s="25" t="s">
        <v>142</v>
      </c>
      <c r="L16" s="25" t="s">
        <v>147</v>
      </c>
    </row>
    <row r="17" spans="1:12" ht="89.25" customHeight="1" x14ac:dyDescent="0.25">
      <c r="A17" s="60"/>
      <c r="B17" s="26" t="s">
        <v>155</v>
      </c>
      <c r="C17" s="18" t="s">
        <v>104</v>
      </c>
      <c r="D17" s="18" t="s">
        <v>105</v>
      </c>
      <c r="E17" s="19" t="s">
        <v>26</v>
      </c>
      <c r="F17" s="19" t="s">
        <v>57</v>
      </c>
      <c r="G17" s="19" t="s">
        <v>27</v>
      </c>
      <c r="H17" s="34">
        <v>0.43240000000000001</v>
      </c>
      <c r="I17" s="34">
        <v>0.58450000000000002</v>
      </c>
      <c r="J17" s="30" t="s">
        <v>171</v>
      </c>
      <c r="K17" s="43" t="s">
        <v>167</v>
      </c>
      <c r="L17" s="14" t="s">
        <v>161</v>
      </c>
    </row>
    <row r="18" spans="1:12" ht="63.75" x14ac:dyDescent="0.25">
      <c r="A18" s="60"/>
      <c r="B18" s="26" t="s">
        <v>156</v>
      </c>
      <c r="C18" s="16" t="s">
        <v>110</v>
      </c>
      <c r="D18" s="18" t="s">
        <v>111</v>
      </c>
      <c r="E18" s="19" t="s">
        <v>26</v>
      </c>
      <c r="F18" s="19" t="s">
        <v>57</v>
      </c>
      <c r="G18" s="19" t="s">
        <v>27</v>
      </c>
      <c r="H18" s="31">
        <v>0.54820000000000002</v>
      </c>
      <c r="I18" s="77">
        <v>0.40799999999999997</v>
      </c>
      <c r="J18" s="30" t="s">
        <v>171</v>
      </c>
      <c r="K18" s="43" t="s">
        <v>167</v>
      </c>
      <c r="L18" s="14" t="s">
        <v>158</v>
      </c>
    </row>
    <row r="19" spans="1:12" ht="67.5" customHeight="1" x14ac:dyDescent="0.25">
      <c r="A19" s="60"/>
      <c r="B19" s="27" t="s">
        <v>157</v>
      </c>
      <c r="C19" s="12" t="s">
        <v>172</v>
      </c>
      <c r="D19" s="12" t="s">
        <v>128</v>
      </c>
      <c r="E19" s="22" t="s">
        <v>26</v>
      </c>
      <c r="F19" s="22" t="s">
        <v>116</v>
      </c>
      <c r="G19" s="22" t="s">
        <v>27</v>
      </c>
      <c r="H19" s="19">
        <v>8</v>
      </c>
      <c r="I19" s="19">
        <v>5</v>
      </c>
      <c r="J19" s="30" t="s">
        <v>171</v>
      </c>
      <c r="K19" s="22" t="s">
        <v>162</v>
      </c>
      <c r="L19" s="14" t="s">
        <v>145</v>
      </c>
    </row>
    <row r="20" spans="1:12" ht="76.5" x14ac:dyDescent="0.25">
      <c r="A20" s="60"/>
      <c r="B20" s="12" t="s">
        <v>173</v>
      </c>
      <c r="C20" s="12" t="s">
        <v>131</v>
      </c>
      <c r="D20" s="12" t="s">
        <v>133</v>
      </c>
      <c r="E20" s="42" t="s">
        <v>26</v>
      </c>
      <c r="F20" s="42" t="s">
        <v>135</v>
      </c>
      <c r="G20" s="42" t="s">
        <v>72</v>
      </c>
      <c r="H20" s="42">
        <v>111</v>
      </c>
      <c r="I20" s="42">
        <v>69</v>
      </c>
      <c r="J20" s="30" t="s">
        <v>171</v>
      </c>
      <c r="K20" s="19" t="s">
        <v>150</v>
      </c>
      <c r="L20" s="14" t="s">
        <v>146</v>
      </c>
    </row>
    <row r="21" spans="1:12" ht="15" x14ac:dyDescent="0.25">
      <c r="A21" s="8"/>
    </row>
    <row r="22" spans="1:12" ht="15" x14ac:dyDescent="0.25">
      <c r="A22" s="8"/>
    </row>
    <row r="23" spans="1:12" ht="15" x14ac:dyDescent="0.25">
      <c r="A23" s="8"/>
    </row>
    <row r="24" spans="1:12" ht="15" x14ac:dyDescent="0.25">
      <c r="A24" s="8"/>
    </row>
  </sheetData>
  <mergeCells count="16">
    <mergeCell ref="A12:A15"/>
    <mergeCell ref="A16:A20"/>
    <mergeCell ref="A8:A9"/>
    <mergeCell ref="C8:G8"/>
    <mergeCell ref="L8:L9"/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7:L7"/>
  </mergeCells>
  <pageMargins left="0.70866141732283472" right="0.70866141732283472" top="0.82677165354330717" bottom="0.74803149606299213" header="0.31496062992125984" footer="0.31496062992125984"/>
  <pageSetup scale="54" fitToHeight="5" orientation="landscape" horizontalDpi="1200" verticalDpi="1200" r:id="rId1"/>
  <headerFooter>
    <oddHeader>&amp;L&amp;G&amp;C&amp;14Matriz de Indicadores para Resultados&amp;R&amp;G</oddHeader>
    <oddFooter>&amp;R&amp;P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C7" workbookViewId="0">
      <selection activeCell="H10" sqref="H10"/>
    </sheetView>
  </sheetViews>
  <sheetFormatPr baseColWidth="10" defaultColWidth="11.42578125" defaultRowHeight="15.75" x14ac:dyDescent="0.25"/>
  <cols>
    <col min="1" max="1" width="25.5703125" style="7" customWidth="1"/>
    <col min="2" max="2" width="31.5703125" customWidth="1"/>
    <col min="3" max="3" width="19.42578125" customWidth="1"/>
    <col min="4" max="6" width="21.7109375" customWidth="1"/>
    <col min="7" max="8" width="15.5703125" customWidth="1"/>
    <col min="9" max="9" width="14.28515625" customWidth="1"/>
    <col min="10" max="10" width="18.7109375" customWidth="1"/>
    <col min="11" max="11" width="22.7109375" customWidth="1"/>
    <col min="12" max="12" width="49.140625" customWidth="1"/>
  </cols>
  <sheetData>
    <row r="1" spans="1:11" ht="30" customHeight="1" thickBot="1" x14ac:dyDescent="0.3">
      <c r="A1" s="45" t="s">
        <v>0</v>
      </c>
      <c r="B1" s="46"/>
      <c r="C1" s="54" t="s">
        <v>1</v>
      </c>
      <c r="D1" s="55"/>
      <c r="E1" s="55"/>
      <c r="F1" s="55"/>
      <c r="G1" s="55"/>
      <c r="H1" s="55"/>
      <c r="I1" s="55"/>
      <c r="J1" s="55"/>
      <c r="K1" s="56"/>
    </row>
    <row r="2" spans="1:11" ht="21.75" customHeight="1" thickBot="1" x14ac:dyDescent="0.3">
      <c r="A2" s="45" t="s">
        <v>2</v>
      </c>
      <c r="B2" s="46"/>
      <c r="C2" s="50" t="s">
        <v>3</v>
      </c>
      <c r="D2" s="51"/>
      <c r="E2" s="51"/>
      <c r="F2" s="51"/>
      <c r="G2" s="51"/>
      <c r="H2" s="51"/>
      <c r="I2" s="51"/>
      <c r="J2" s="51"/>
      <c r="K2" s="52"/>
    </row>
    <row r="3" spans="1:11" ht="21.75" customHeight="1" thickBot="1" x14ac:dyDescent="0.3">
      <c r="A3" s="45" t="s">
        <v>4</v>
      </c>
      <c r="B3" s="46"/>
      <c r="C3" s="50" t="s">
        <v>5</v>
      </c>
      <c r="D3" s="51"/>
      <c r="E3" s="51"/>
      <c r="F3" s="51"/>
      <c r="G3" s="51"/>
      <c r="H3" s="51"/>
      <c r="I3" s="51"/>
      <c r="J3" s="51"/>
      <c r="K3" s="52"/>
    </row>
    <row r="4" spans="1:11" ht="52.5" customHeight="1" thickBot="1" x14ac:dyDescent="0.3">
      <c r="A4" s="45" t="s">
        <v>6</v>
      </c>
      <c r="B4" s="46"/>
      <c r="C4" s="47" t="s">
        <v>7</v>
      </c>
      <c r="D4" s="48"/>
      <c r="E4" s="48"/>
      <c r="F4" s="48"/>
      <c r="G4" s="48"/>
      <c r="H4" s="48"/>
      <c r="I4" s="48"/>
      <c r="J4" s="48"/>
      <c r="K4" s="49"/>
    </row>
    <row r="5" spans="1:11" ht="21.75" customHeight="1" thickBot="1" x14ac:dyDescent="0.3">
      <c r="A5" s="45" t="s">
        <v>8</v>
      </c>
      <c r="B5" s="46"/>
      <c r="C5" s="50" t="s">
        <v>9</v>
      </c>
      <c r="D5" s="51"/>
      <c r="E5" s="51"/>
      <c r="F5" s="51"/>
      <c r="G5" s="51"/>
      <c r="H5" s="51"/>
      <c r="I5" s="51"/>
      <c r="J5" s="51"/>
      <c r="K5" s="52"/>
    </row>
    <row r="7" spans="1:11" ht="21" thickBot="1" x14ac:dyDescent="0.3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33" customHeight="1" x14ac:dyDescent="0.25">
      <c r="A8" s="61"/>
      <c r="B8" s="1" t="s">
        <v>11</v>
      </c>
      <c r="C8" s="62" t="s">
        <v>12</v>
      </c>
      <c r="D8" s="62"/>
      <c r="E8" s="62"/>
      <c r="F8" s="62"/>
      <c r="G8" s="62"/>
      <c r="H8" s="2" t="s">
        <v>13</v>
      </c>
      <c r="I8" s="2" t="s">
        <v>14</v>
      </c>
      <c r="J8" s="1" t="s">
        <v>15</v>
      </c>
      <c r="K8" s="62" t="s">
        <v>16</v>
      </c>
    </row>
    <row r="9" spans="1:11" ht="30.75" customHeight="1" x14ac:dyDescent="0.25">
      <c r="A9" s="61"/>
      <c r="B9" s="1" t="s">
        <v>17</v>
      </c>
      <c r="C9" s="1" t="s">
        <v>18</v>
      </c>
      <c r="D9" s="1" t="s">
        <v>19</v>
      </c>
      <c r="E9" s="1" t="s">
        <v>20</v>
      </c>
      <c r="F9" s="9" t="s">
        <v>40</v>
      </c>
      <c r="G9" s="1" t="s">
        <v>21</v>
      </c>
      <c r="H9" s="3" t="s">
        <v>22</v>
      </c>
      <c r="I9" s="3">
        <v>2017</v>
      </c>
      <c r="J9" s="1" t="s">
        <v>23</v>
      </c>
      <c r="K9" s="62"/>
    </row>
    <row r="10" spans="1:11" ht="168.75" x14ac:dyDescent="0.25">
      <c r="A10" s="9" t="s">
        <v>24</v>
      </c>
      <c r="B10" s="11" t="s">
        <v>39</v>
      </c>
      <c r="C10" s="12" t="s">
        <v>28</v>
      </c>
      <c r="D10" s="13" t="s">
        <v>119</v>
      </c>
      <c r="E10" s="14" t="s">
        <v>26</v>
      </c>
      <c r="F10" s="14" t="s">
        <v>41</v>
      </c>
      <c r="G10" s="14" t="s">
        <v>42</v>
      </c>
      <c r="H10" s="14" t="s">
        <v>43</v>
      </c>
      <c r="I10" s="14" t="s">
        <v>44</v>
      </c>
      <c r="J10" s="14" t="s">
        <v>45</v>
      </c>
      <c r="K10" s="14" t="s">
        <v>46</v>
      </c>
    </row>
    <row r="11" spans="1:11" ht="153" x14ac:dyDescent="0.25">
      <c r="A11" s="57" t="s">
        <v>29</v>
      </c>
      <c r="B11" s="67" t="s">
        <v>30</v>
      </c>
      <c r="C11" s="15" t="s">
        <v>25</v>
      </c>
      <c r="D11" s="15" t="s">
        <v>47</v>
      </c>
      <c r="E11" s="14" t="s">
        <v>26</v>
      </c>
      <c r="F11" s="14" t="s">
        <v>48</v>
      </c>
      <c r="G11" s="14" t="s">
        <v>27</v>
      </c>
      <c r="H11" s="14" t="s">
        <v>49</v>
      </c>
      <c r="I11" s="14" t="s">
        <v>50</v>
      </c>
      <c r="J11" s="14" t="s">
        <v>120</v>
      </c>
      <c r="K11" s="67" t="s">
        <v>121</v>
      </c>
    </row>
    <row r="12" spans="1:11" ht="76.5" x14ac:dyDescent="0.25">
      <c r="A12" s="58"/>
      <c r="B12" s="69"/>
      <c r="C12" s="16" t="s">
        <v>31</v>
      </c>
      <c r="D12" s="16" t="s">
        <v>51</v>
      </c>
      <c r="E12" s="17" t="s">
        <v>26</v>
      </c>
      <c r="F12" s="14" t="s">
        <v>48</v>
      </c>
      <c r="G12" s="14" t="s">
        <v>27</v>
      </c>
      <c r="H12" s="14" t="s">
        <v>52</v>
      </c>
      <c r="I12" s="14" t="s">
        <v>53</v>
      </c>
      <c r="J12" s="14" t="s">
        <v>54</v>
      </c>
      <c r="K12" s="68"/>
    </row>
    <row r="13" spans="1:11" ht="102" x14ac:dyDescent="0.25">
      <c r="A13" s="57" t="s">
        <v>32</v>
      </c>
      <c r="B13" s="71" t="s">
        <v>33</v>
      </c>
      <c r="C13" s="16" t="s">
        <v>55</v>
      </c>
      <c r="D13" s="18" t="s">
        <v>56</v>
      </c>
      <c r="E13" s="14" t="s">
        <v>26</v>
      </c>
      <c r="F13" s="14" t="s">
        <v>57</v>
      </c>
      <c r="G13" s="19" t="s">
        <v>27</v>
      </c>
      <c r="H13" s="19" t="s">
        <v>58</v>
      </c>
      <c r="I13" s="19" t="s">
        <v>59</v>
      </c>
      <c r="J13" s="63" t="s">
        <v>60</v>
      </c>
      <c r="K13" s="74" t="s">
        <v>61</v>
      </c>
    </row>
    <row r="14" spans="1:11" ht="114.75" x14ac:dyDescent="0.25">
      <c r="A14" s="58"/>
      <c r="B14" s="72"/>
      <c r="C14" s="16" t="s">
        <v>62</v>
      </c>
      <c r="D14" s="18" t="s">
        <v>63</v>
      </c>
      <c r="E14" s="14" t="s">
        <v>26</v>
      </c>
      <c r="F14" s="14" t="s">
        <v>57</v>
      </c>
      <c r="G14" s="19" t="s">
        <v>27</v>
      </c>
      <c r="H14" s="19" t="s">
        <v>64</v>
      </c>
      <c r="I14" s="19" t="s">
        <v>65</v>
      </c>
      <c r="J14" s="70"/>
      <c r="K14" s="75"/>
    </row>
    <row r="15" spans="1:11" ht="89.25" x14ac:dyDescent="0.25">
      <c r="A15" s="58"/>
      <c r="B15" s="73"/>
      <c r="C15" s="16" t="s">
        <v>66</v>
      </c>
      <c r="D15" s="18" t="s">
        <v>122</v>
      </c>
      <c r="E15" s="14" t="s">
        <v>26</v>
      </c>
      <c r="F15" s="14" t="s">
        <v>57</v>
      </c>
      <c r="G15" s="19" t="s">
        <v>27</v>
      </c>
      <c r="H15" s="19" t="s">
        <v>67</v>
      </c>
      <c r="I15" s="19" t="s">
        <v>68</v>
      </c>
      <c r="J15" s="64"/>
      <c r="K15" s="75"/>
    </row>
    <row r="16" spans="1:11" ht="79.5" customHeight="1" x14ac:dyDescent="0.25">
      <c r="A16" s="58"/>
      <c r="B16" s="20" t="s">
        <v>69</v>
      </c>
      <c r="C16" s="20" t="s">
        <v>70</v>
      </c>
      <c r="D16" s="18" t="s">
        <v>71</v>
      </c>
      <c r="E16" s="19" t="s">
        <v>26</v>
      </c>
      <c r="F16" s="19" t="s">
        <v>57</v>
      </c>
      <c r="G16" s="19" t="s">
        <v>72</v>
      </c>
      <c r="H16" s="19" t="s">
        <v>74</v>
      </c>
      <c r="I16" s="19" t="s">
        <v>73</v>
      </c>
      <c r="J16" s="19" t="s">
        <v>75</v>
      </c>
      <c r="K16" s="75"/>
    </row>
    <row r="17" spans="1:12" ht="89.25" x14ac:dyDescent="0.25">
      <c r="A17" s="58"/>
      <c r="B17" s="20" t="s">
        <v>34</v>
      </c>
      <c r="C17" s="20" t="s">
        <v>35</v>
      </c>
      <c r="D17" s="18" t="s">
        <v>36</v>
      </c>
      <c r="E17" s="19" t="s">
        <v>26</v>
      </c>
      <c r="F17" s="19" t="s">
        <v>57</v>
      </c>
      <c r="G17" s="19" t="s">
        <v>27</v>
      </c>
      <c r="H17" s="19" t="s">
        <v>76</v>
      </c>
      <c r="I17" s="19" t="s">
        <v>77</v>
      </c>
      <c r="J17" s="19" t="s">
        <v>60</v>
      </c>
      <c r="K17" s="75"/>
    </row>
    <row r="18" spans="1:12" s="4" customFormat="1" ht="103.15" customHeight="1" x14ac:dyDescent="0.25">
      <c r="A18" s="58"/>
      <c r="B18" s="21" t="s">
        <v>78</v>
      </c>
      <c r="C18" s="21" t="s">
        <v>79</v>
      </c>
      <c r="D18" s="16" t="s">
        <v>123</v>
      </c>
      <c r="E18" s="19" t="s">
        <v>26</v>
      </c>
      <c r="F18" s="19" t="s">
        <v>57</v>
      </c>
      <c r="G18" s="19" t="s">
        <v>27</v>
      </c>
      <c r="H18" s="19" t="s">
        <v>80</v>
      </c>
      <c r="I18" s="19" t="s">
        <v>81</v>
      </c>
      <c r="J18" s="22" t="s">
        <v>82</v>
      </c>
      <c r="K18" s="75"/>
    </row>
    <row r="19" spans="1:12" ht="114.75" x14ac:dyDescent="0.25">
      <c r="A19" s="58"/>
      <c r="B19" s="16" t="s">
        <v>37</v>
      </c>
      <c r="C19" s="16" t="s">
        <v>83</v>
      </c>
      <c r="D19" s="16" t="s">
        <v>84</v>
      </c>
      <c r="E19" s="19" t="s">
        <v>26</v>
      </c>
      <c r="F19" s="19" t="s">
        <v>85</v>
      </c>
      <c r="G19" s="19" t="s">
        <v>27</v>
      </c>
      <c r="H19" s="19" t="s">
        <v>86</v>
      </c>
      <c r="I19" s="19" t="s">
        <v>87</v>
      </c>
      <c r="J19" s="19" t="s">
        <v>88</v>
      </c>
      <c r="K19" s="75"/>
      <c r="L19" s="5"/>
    </row>
    <row r="20" spans="1:12" ht="204" customHeight="1" x14ac:dyDescent="0.25">
      <c r="A20" s="66" t="s">
        <v>38</v>
      </c>
      <c r="B20" s="12" t="s">
        <v>89</v>
      </c>
      <c r="C20" s="12" t="s">
        <v>90</v>
      </c>
      <c r="D20" s="12" t="s">
        <v>91</v>
      </c>
      <c r="E20" s="22" t="s">
        <v>26</v>
      </c>
      <c r="F20" s="22" t="s">
        <v>92</v>
      </c>
      <c r="G20" s="22" t="s">
        <v>27</v>
      </c>
      <c r="H20" s="23" t="s">
        <v>93</v>
      </c>
      <c r="I20" s="23" t="s">
        <v>94</v>
      </c>
      <c r="J20" s="19" t="s">
        <v>95</v>
      </c>
      <c r="K20" s="65" t="s">
        <v>124</v>
      </c>
      <c r="L20" s="6"/>
    </row>
    <row r="21" spans="1:12" ht="89.25" customHeight="1" x14ac:dyDescent="0.25">
      <c r="A21" s="66"/>
      <c r="B21" s="20" t="s">
        <v>96</v>
      </c>
      <c r="C21" s="20" t="s">
        <v>97</v>
      </c>
      <c r="D21" s="24" t="s">
        <v>98</v>
      </c>
      <c r="E21" s="19" t="s">
        <v>26</v>
      </c>
      <c r="F21" s="19" t="s">
        <v>99</v>
      </c>
      <c r="G21" s="19" t="s">
        <v>72</v>
      </c>
      <c r="H21" s="19" t="s">
        <v>100</v>
      </c>
      <c r="I21" s="19" t="s">
        <v>101</v>
      </c>
      <c r="J21" s="25" t="s">
        <v>102</v>
      </c>
      <c r="K21" s="65"/>
    </row>
    <row r="22" spans="1:12" ht="51" x14ac:dyDescent="0.25">
      <c r="A22" s="66"/>
      <c r="B22" s="26" t="s">
        <v>103</v>
      </c>
      <c r="C22" s="18" t="s">
        <v>104</v>
      </c>
      <c r="D22" s="18" t="s">
        <v>105</v>
      </c>
      <c r="E22" s="19" t="s">
        <v>26</v>
      </c>
      <c r="F22" s="19" t="s">
        <v>57</v>
      </c>
      <c r="G22" s="19" t="s">
        <v>27</v>
      </c>
      <c r="H22" s="19" t="s">
        <v>106</v>
      </c>
      <c r="I22" s="19" t="s">
        <v>107</v>
      </c>
      <c r="J22" s="63" t="s">
        <v>108</v>
      </c>
      <c r="K22" s="65"/>
    </row>
    <row r="23" spans="1:12" ht="67.5" customHeight="1" x14ac:dyDescent="0.25">
      <c r="A23" s="66"/>
      <c r="B23" s="26" t="s">
        <v>109</v>
      </c>
      <c r="C23" s="16" t="s">
        <v>110</v>
      </c>
      <c r="D23" s="18" t="s">
        <v>111</v>
      </c>
      <c r="E23" s="19" t="s">
        <v>26</v>
      </c>
      <c r="F23" s="19" t="s">
        <v>57</v>
      </c>
      <c r="G23" s="19" t="s">
        <v>27</v>
      </c>
      <c r="H23" s="19" t="s">
        <v>112</v>
      </c>
      <c r="I23" s="22" t="s">
        <v>113</v>
      </c>
      <c r="J23" s="64"/>
      <c r="K23" s="65"/>
    </row>
    <row r="24" spans="1:12" ht="89.25" x14ac:dyDescent="0.25">
      <c r="A24" s="66"/>
      <c r="B24" s="27" t="s">
        <v>114</v>
      </c>
      <c r="C24" s="12" t="s">
        <v>115</v>
      </c>
      <c r="D24" s="12" t="s">
        <v>125</v>
      </c>
      <c r="E24" s="22" t="s">
        <v>26</v>
      </c>
      <c r="F24" s="22" t="s">
        <v>116</v>
      </c>
      <c r="G24" s="22" t="s">
        <v>27</v>
      </c>
      <c r="H24" s="19" t="s">
        <v>117</v>
      </c>
      <c r="I24" s="19" t="s">
        <v>118</v>
      </c>
      <c r="J24" s="22" t="s">
        <v>127</v>
      </c>
      <c r="K24" s="65"/>
    </row>
    <row r="25" spans="1:12" ht="51" x14ac:dyDescent="0.25">
      <c r="A25" s="66"/>
      <c r="B25" s="12" t="s">
        <v>129</v>
      </c>
      <c r="C25" s="12" t="s">
        <v>131</v>
      </c>
      <c r="D25" s="12" t="s">
        <v>133</v>
      </c>
      <c r="E25" s="12" t="s">
        <v>26</v>
      </c>
      <c r="F25" s="12" t="s">
        <v>135</v>
      </c>
      <c r="G25" s="12" t="s">
        <v>72</v>
      </c>
      <c r="H25" s="12">
        <v>1393</v>
      </c>
      <c r="I25" s="12">
        <v>1135</v>
      </c>
      <c r="J25" s="12" t="s">
        <v>136</v>
      </c>
      <c r="K25" s="65"/>
    </row>
    <row r="26" spans="1:12" ht="51" x14ac:dyDescent="0.25">
      <c r="A26" s="66"/>
      <c r="B26" s="12" t="s">
        <v>130</v>
      </c>
      <c r="C26" s="12" t="s">
        <v>132</v>
      </c>
      <c r="D26" s="12" t="s">
        <v>134</v>
      </c>
      <c r="E26" s="12" t="s">
        <v>26</v>
      </c>
      <c r="F26" s="12" t="s">
        <v>57</v>
      </c>
      <c r="G26" s="12" t="s">
        <v>27</v>
      </c>
      <c r="H26" s="36">
        <v>0.8</v>
      </c>
      <c r="I26" s="36">
        <v>0.85</v>
      </c>
      <c r="J26" s="12" t="s">
        <v>137</v>
      </c>
      <c r="K26" s="65"/>
    </row>
    <row r="27" spans="1:12" ht="15" x14ac:dyDescent="0.25">
      <c r="A27" s="8"/>
    </row>
    <row r="28" spans="1:12" ht="15" x14ac:dyDescent="0.25">
      <c r="A28" s="8"/>
    </row>
    <row r="29" spans="1:12" ht="15" x14ac:dyDescent="0.25">
      <c r="A29" s="8"/>
    </row>
    <row r="30" spans="1:12" ht="15" x14ac:dyDescent="0.25">
      <c r="A30" s="8"/>
    </row>
  </sheetData>
  <mergeCells count="24">
    <mergeCell ref="J22:J23"/>
    <mergeCell ref="K20:K26"/>
    <mergeCell ref="A20:A26"/>
    <mergeCell ref="K11:K12"/>
    <mergeCell ref="B11:B12"/>
    <mergeCell ref="A11:A12"/>
    <mergeCell ref="J13:J15"/>
    <mergeCell ref="B13:B15"/>
    <mergeCell ref="A13:A19"/>
    <mergeCell ref="K13:K19"/>
    <mergeCell ref="A8:A9"/>
    <mergeCell ref="C8:G8"/>
    <mergeCell ref="K8:K9"/>
    <mergeCell ref="A1:B1"/>
    <mergeCell ref="C1:K1"/>
    <mergeCell ref="A2:B2"/>
    <mergeCell ref="C2:K2"/>
    <mergeCell ref="A3:B3"/>
    <mergeCell ref="C3:K3"/>
    <mergeCell ref="A4:B4"/>
    <mergeCell ref="C4:K4"/>
    <mergeCell ref="A5:B5"/>
    <mergeCell ref="C5:K5"/>
    <mergeCell ref="A7:K7"/>
  </mergeCells>
  <pageMargins left="0.70866141732283472" right="0.70866141732283472" top="0.82677165354330717" bottom="0.74803149606299213" header="0.31496062992125984" footer="0.31496062992125984"/>
  <pageSetup scale="54" fitToHeight="5" orientation="landscape" horizontalDpi="1200" verticalDpi="1200" r:id="rId1"/>
  <headerFooter>
    <oddHeader>&amp;L&amp;G&amp;C&amp;14Matriz de Indicadores para Resultados&amp;R&amp;G</oddHeader>
    <oddFooter>&amp;R&amp;P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C1" zoomScale="85" zoomScaleNormal="85" workbookViewId="0">
      <selection activeCell="H10" sqref="H10"/>
    </sheetView>
  </sheetViews>
  <sheetFormatPr baseColWidth="10" defaultColWidth="11.42578125" defaultRowHeight="15.75" x14ac:dyDescent="0.25"/>
  <cols>
    <col min="1" max="1" width="25.5703125" style="7" customWidth="1"/>
    <col min="2" max="2" width="31.5703125" customWidth="1"/>
    <col min="3" max="3" width="19.42578125" customWidth="1"/>
    <col min="4" max="6" width="21.7109375" customWidth="1"/>
    <col min="7" max="8" width="15.5703125" customWidth="1"/>
    <col min="9" max="9" width="14.28515625" customWidth="1"/>
    <col min="10" max="10" width="18.7109375" customWidth="1"/>
    <col min="11" max="11" width="22.7109375" customWidth="1"/>
    <col min="12" max="12" width="49.140625" customWidth="1"/>
  </cols>
  <sheetData>
    <row r="1" spans="1:12" ht="30" customHeight="1" thickBot="1" x14ac:dyDescent="0.3">
      <c r="A1" s="45" t="s">
        <v>0</v>
      </c>
      <c r="B1" s="46"/>
      <c r="C1" s="54" t="s">
        <v>1</v>
      </c>
      <c r="D1" s="55"/>
      <c r="E1" s="55"/>
      <c r="F1" s="55"/>
      <c r="G1" s="55"/>
      <c r="H1" s="55"/>
      <c r="I1" s="55"/>
      <c r="J1" s="55"/>
      <c r="K1" s="56"/>
    </row>
    <row r="2" spans="1:12" ht="21.75" customHeight="1" thickBot="1" x14ac:dyDescent="0.3">
      <c r="A2" s="45" t="s">
        <v>2</v>
      </c>
      <c r="B2" s="46"/>
      <c r="C2" s="50" t="s">
        <v>3</v>
      </c>
      <c r="D2" s="51"/>
      <c r="E2" s="51"/>
      <c r="F2" s="51"/>
      <c r="G2" s="51"/>
      <c r="H2" s="51"/>
      <c r="I2" s="51"/>
      <c r="J2" s="51"/>
      <c r="K2" s="52"/>
    </row>
    <row r="3" spans="1:12" ht="21.75" customHeight="1" thickBot="1" x14ac:dyDescent="0.3">
      <c r="A3" s="45" t="s">
        <v>4</v>
      </c>
      <c r="B3" s="46"/>
      <c r="C3" s="50" t="s">
        <v>5</v>
      </c>
      <c r="D3" s="51"/>
      <c r="E3" s="51"/>
      <c r="F3" s="51"/>
      <c r="G3" s="51"/>
      <c r="H3" s="51"/>
      <c r="I3" s="51"/>
      <c r="J3" s="51"/>
      <c r="K3" s="52"/>
    </row>
    <row r="4" spans="1:12" ht="52.5" customHeight="1" thickBot="1" x14ac:dyDescent="0.3">
      <c r="A4" s="45" t="s">
        <v>6</v>
      </c>
      <c r="B4" s="46"/>
      <c r="C4" s="47" t="s">
        <v>7</v>
      </c>
      <c r="D4" s="48"/>
      <c r="E4" s="48"/>
      <c r="F4" s="48"/>
      <c r="G4" s="48"/>
      <c r="H4" s="48"/>
      <c r="I4" s="48"/>
      <c r="J4" s="48"/>
      <c r="K4" s="49"/>
    </row>
    <row r="5" spans="1:12" ht="21.75" customHeight="1" thickBot="1" x14ac:dyDescent="0.3">
      <c r="A5" s="45" t="s">
        <v>8</v>
      </c>
      <c r="B5" s="46"/>
      <c r="C5" s="50" t="s">
        <v>9</v>
      </c>
      <c r="D5" s="51"/>
      <c r="E5" s="51"/>
      <c r="F5" s="51"/>
      <c r="G5" s="51"/>
      <c r="H5" s="51"/>
      <c r="I5" s="51"/>
      <c r="J5" s="51"/>
      <c r="K5" s="52"/>
    </row>
    <row r="7" spans="1:12" ht="21" thickBot="1" x14ac:dyDescent="0.3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2" ht="33" customHeight="1" x14ac:dyDescent="0.25">
      <c r="A8" s="61"/>
      <c r="B8" s="9" t="s">
        <v>11</v>
      </c>
      <c r="C8" s="62" t="s">
        <v>12</v>
      </c>
      <c r="D8" s="62"/>
      <c r="E8" s="62"/>
      <c r="F8" s="62"/>
      <c r="G8" s="62"/>
      <c r="H8" s="2" t="s">
        <v>13</v>
      </c>
      <c r="I8" s="2" t="s">
        <v>14</v>
      </c>
      <c r="J8" s="9" t="s">
        <v>15</v>
      </c>
      <c r="K8" s="62" t="s">
        <v>16</v>
      </c>
    </row>
    <row r="9" spans="1:12" ht="30.75" customHeight="1" x14ac:dyDescent="0.25">
      <c r="A9" s="61"/>
      <c r="B9" s="9" t="s">
        <v>17</v>
      </c>
      <c r="C9" s="9" t="s">
        <v>18</v>
      </c>
      <c r="D9" s="9" t="s">
        <v>19</v>
      </c>
      <c r="E9" s="9" t="s">
        <v>20</v>
      </c>
      <c r="F9" s="9" t="s">
        <v>40</v>
      </c>
      <c r="G9" s="9" t="s">
        <v>21</v>
      </c>
      <c r="H9" s="3">
        <v>2016</v>
      </c>
      <c r="I9" s="3">
        <v>2019</v>
      </c>
      <c r="J9" s="9" t="s">
        <v>23</v>
      </c>
      <c r="K9" s="62"/>
    </row>
    <row r="10" spans="1:12" ht="153" x14ac:dyDescent="0.25">
      <c r="A10" s="38" t="s">
        <v>24</v>
      </c>
      <c r="B10" s="15" t="s">
        <v>25</v>
      </c>
      <c r="C10" s="15" t="s">
        <v>47</v>
      </c>
      <c r="D10" s="14" t="s">
        <v>26</v>
      </c>
      <c r="E10" s="14" t="s">
        <v>48</v>
      </c>
      <c r="F10" s="14" t="s">
        <v>27</v>
      </c>
      <c r="G10" s="14" t="s">
        <v>27</v>
      </c>
      <c r="H10" s="41">
        <f xml:space="preserve"> (16389/259067)</f>
        <v>6.3261627301045675E-2</v>
      </c>
      <c r="I10" s="41">
        <f>((16464+53)*1.015)/263017</f>
        <v>6.3740195500671046E-2</v>
      </c>
      <c r="J10" s="14" t="s">
        <v>120</v>
      </c>
      <c r="K10" s="14"/>
    </row>
    <row r="11" spans="1:12" ht="76.5" customHeight="1" x14ac:dyDescent="0.25">
      <c r="A11" s="10" t="s">
        <v>29</v>
      </c>
      <c r="B11" s="28" t="s">
        <v>30</v>
      </c>
      <c r="C11" s="16" t="s">
        <v>31</v>
      </c>
      <c r="D11" s="16" t="s">
        <v>51</v>
      </c>
      <c r="E11" s="17" t="s">
        <v>26</v>
      </c>
      <c r="F11" s="14" t="s">
        <v>48</v>
      </c>
      <c r="G11" s="14" t="s">
        <v>27</v>
      </c>
      <c r="H11" s="30">
        <v>0.86199999999999999</v>
      </c>
      <c r="I11" s="30">
        <v>0.96970000000000001</v>
      </c>
      <c r="J11" s="14" t="s">
        <v>54</v>
      </c>
      <c r="K11" s="29" t="s">
        <v>121</v>
      </c>
    </row>
    <row r="12" spans="1:12" ht="79.5" customHeight="1" x14ac:dyDescent="0.25">
      <c r="A12" s="58"/>
      <c r="B12" s="20" t="s">
        <v>69</v>
      </c>
      <c r="C12" s="20" t="s">
        <v>70</v>
      </c>
      <c r="D12" s="18" t="s">
        <v>71</v>
      </c>
      <c r="E12" s="19" t="s">
        <v>26</v>
      </c>
      <c r="F12" s="19" t="s">
        <v>57</v>
      </c>
      <c r="G12" s="19" t="s">
        <v>72</v>
      </c>
      <c r="H12" s="31"/>
      <c r="I12" s="32"/>
      <c r="J12" s="19" t="s">
        <v>75</v>
      </c>
      <c r="K12" s="75"/>
    </row>
    <row r="13" spans="1:12" ht="89.25" x14ac:dyDescent="0.25">
      <c r="A13" s="58"/>
      <c r="B13" s="20" t="s">
        <v>34</v>
      </c>
      <c r="C13" s="20" t="s">
        <v>35</v>
      </c>
      <c r="D13" s="18" t="s">
        <v>36</v>
      </c>
      <c r="E13" s="19" t="s">
        <v>26</v>
      </c>
      <c r="F13" s="19" t="s">
        <v>57</v>
      </c>
      <c r="G13" s="19" t="s">
        <v>27</v>
      </c>
      <c r="H13" s="31"/>
      <c r="I13" s="31"/>
      <c r="J13" s="19" t="s">
        <v>60</v>
      </c>
      <c r="K13" s="75"/>
    </row>
    <row r="14" spans="1:12" s="4" customFormat="1" ht="103.15" customHeight="1" x14ac:dyDescent="0.25">
      <c r="A14" s="58"/>
      <c r="B14" s="21" t="s">
        <v>78</v>
      </c>
      <c r="C14" s="21" t="s">
        <v>79</v>
      </c>
      <c r="D14" s="16" t="s">
        <v>123</v>
      </c>
      <c r="E14" s="19" t="s">
        <v>26</v>
      </c>
      <c r="F14" s="19" t="s">
        <v>57</v>
      </c>
      <c r="G14" s="19" t="s">
        <v>27</v>
      </c>
      <c r="H14" s="34"/>
      <c r="I14" s="34"/>
      <c r="J14" s="22" t="s">
        <v>82</v>
      </c>
      <c r="K14" s="75"/>
    </row>
    <row r="15" spans="1:12" ht="114.75" x14ac:dyDescent="0.25">
      <c r="A15" s="58"/>
      <c r="B15" s="16" t="s">
        <v>37</v>
      </c>
      <c r="C15" s="16" t="s">
        <v>83</v>
      </c>
      <c r="D15" s="16" t="s">
        <v>84</v>
      </c>
      <c r="E15" s="19" t="s">
        <v>26</v>
      </c>
      <c r="F15" s="19" t="s">
        <v>85</v>
      </c>
      <c r="G15" s="19" t="s">
        <v>27</v>
      </c>
      <c r="H15" s="32">
        <v>0.01</v>
      </c>
      <c r="I15" s="40">
        <v>1.4999999999999999E-2</v>
      </c>
      <c r="J15" s="19" t="s">
        <v>88</v>
      </c>
      <c r="K15" s="75"/>
      <c r="L15" s="5"/>
    </row>
    <row r="16" spans="1:12" ht="89.25" customHeight="1" x14ac:dyDescent="0.25">
      <c r="A16" s="60" t="s">
        <v>38</v>
      </c>
      <c r="B16" s="20" t="s">
        <v>96</v>
      </c>
      <c r="C16" s="20" t="s">
        <v>97</v>
      </c>
      <c r="D16" s="24" t="s">
        <v>98</v>
      </c>
      <c r="E16" s="19" t="s">
        <v>26</v>
      </c>
      <c r="F16" s="19" t="s">
        <v>99</v>
      </c>
      <c r="G16" s="19" t="s">
        <v>72</v>
      </c>
      <c r="H16" s="37" t="s">
        <v>138</v>
      </c>
      <c r="I16" s="37" t="s">
        <v>138</v>
      </c>
      <c r="J16" s="25" t="s">
        <v>102</v>
      </c>
      <c r="K16" s="76"/>
      <c r="L16">
        <f>2577+3500</f>
        <v>6077</v>
      </c>
    </row>
    <row r="17" spans="1:11" ht="51" x14ac:dyDescent="0.25">
      <c r="A17" s="60"/>
      <c r="B17" s="26" t="s">
        <v>103</v>
      </c>
      <c r="C17" s="18" t="s">
        <v>104</v>
      </c>
      <c r="D17" s="18" t="s">
        <v>105</v>
      </c>
      <c r="E17" s="19" t="s">
        <v>26</v>
      </c>
      <c r="F17" s="19" t="s">
        <v>57</v>
      </c>
      <c r="G17" s="19" t="s">
        <v>27</v>
      </c>
      <c r="H17" s="34"/>
      <c r="I17" s="33"/>
      <c r="J17" s="63" t="s">
        <v>108</v>
      </c>
      <c r="K17" s="76"/>
    </row>
    <row r="18" spans="1:11" ht="67.5" customHeight="1" x14ac:dyDescent="0.25">
      <c r="A18" s="60"/>
      <c r="B18" s="26" t="s">
        <v>109</v>
      </c>
      <c r="C18" s="16" t="s">
        <v>110</v>
      </c>
      <c r="D18" s="18" t="s">
        <v>111</v>
      </c>
      <c r="E18" s="19" t="s">
        <v>26</v>
      </c>
      <c r="F18" s="19" t="s">
        <v>57</v>
      </c>
      <c r="G18" s="19" t="s">
        <v>27</v>
      </c>
      <c r="H18" s="31"/>
      <c r="I18" s="35"/>
      <c r="J18" s="64"/>
      <c r="K18" s="76"/>
    </row>
    <row r="19" spans="1:11" ht="51" x14ac:dyDescent="0.25">
      <c r="A19" s="60"/>
      <c r="B19" s="27" t="s">
        <v>114</v>
      </c>
      <c r="C19" s="12" t="s">
        <v>115</v>
      </c>
      <c r="D19" s="12" t="s">
        <v>128</v>
      </c>
      <c r="E19" s="22" t="s">
        <v>26</v>
      </c>
      <c r="F19" s="22" t="s">
        <v>116</v>
      </c>
      <c r="G19" s="22" t="s">
        <v>27</v>
      </c>
      <c r="H19" s="19">
        <v>11</v>
      </c>
      <c r="I19" s="19">
        <v>15</v>
      </c>
      <c r="J19" s="22" t="s">
        <v>126</v>
      </c>
      <c r="K19" s="76"/>
    </row>
    <row r="20" spans="1:11" ht="51" x14ac:dyDescent="0.25">
      <c r="A20" s="60"/>
      <c r="B20" s="12" t="s">
        <v>129</v>
      </c>
      <c r="C20" s="12" t="s">
        <v>131</v>
      </c>
      <c r="D20" s="12" t="s">
        <v>133</v>
      </c>
      <c r="E20" s="12" t="s">
        <v>26</v>
      </c>
      <c r="F20" s="12" t="s">
        <v>135</v>
      </c>
      <c r="G20" s="12" t="s">
        <v>72</v>
      </c>
      <c r="H20" s="42"/>
      <c r="I20" s="12"/>
    </row>
    <row r="21" spans="1:11" ht="15" x14ac:dyDescent="0.25">
      <c r="A21" s="8"/>
    </row>
    <row r="22" spans="1:11" ht="15" x14ac:dyDescent="0.25">
      <c r="A22" s="8"/>
    </row>
    <row r="23" spans="1:11" ht="15" x14ac:dyDescent="0.25">
      <c r="A23" s="8"/>
    </row>
    <row r="24" spans="1:11" ht="15" x14ac:dyDescent="0.25">
      <c r="A24" s="8"/>
    </row>
    <row r="25" spans="1:11" ht="15" x14ac:dyDescent="0.25">
      <c r="A25" s="8"/>
    </row>
  </sheetData>
  <mergeCells count="19">
    <mergeCell ref="A8:A9"/>
    <mergeCell ref="C8:G8"/>
    <mergeCell ref="K8:K9"/>
    <mergeCell ref="A1:B1"/>
    <mergeCell ref="C1:K1"/>
    <mergeCell ref="A2:B2"/>
    <mergeCell ref="C2:K2"/>
    <mergeCell ref="A3:B3"/>
    <mergeCell ref="C3:K3"/>
    <mergeCell ref="A4:B4"/>
    <mergeCell ref="C4:K4"/>
    <mergeCell ref="A5:B5"/>
    <mergeCell ref="C5:K5"/>
    <mergeCell ref="A7:K7"/>
    <mergeCell ref="K16:K19"/>
    <mergeCell ref="J17:J18"/>
    <mergeCell ref="A12:A15"/>
    <mergeCell ref="K12:K15"/>
    <mergeCell ref="A16:A20"/>
  </mergeCells>
  <pageMargins left="0.70866141732283472" right="0.70866141732283472" top="0.82677165354330717" bottom="0.74803149606299213" header="0.31496062992125984" footer="0.31496062992125984"/>
  <pageSetup scale="50" fitToHeight="5" orientation="landscape" horizontalDpi="1200" verticalDpi="1200" r:id="rId1"/>
  <headerFooter>
    <oddHeader>&amp;L&amp;G&amp;C&amp;14Matriz de Indicadores para Resultados&amp;R&amp;G</oddHeader>
    <oddFooter>&amp;R&amp;P / &amp;N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72A21F80BA34CA301758FC46E7D0D" ma:contentTypeVersion="" ma:contentTypeDescription="Crear nuevo documento." ma:contentTypeScope="" ma:versionID="5a18bbadecdd4d1b6db75c4cda3ec075">
  <xsd:schema xmlns:xsd="http://www.w3.org/2001/XMLSchema" xmlns:xs="http://www.w3.org/2001/XMLSchema" xmlns:p="http://schemas.microsoft.com/office/2006/metadata/properties" xmlns:ns1="http://schemas.microsoft.com/sharepoint/v3" xmlns:ns2="0ad1bae6-2a2a-4970-9fd8-18d3eccc6c77" targetNamespace="http://schemas.microsoft.com/office/2006/metadata/properties" ma:root="true" ma:fieldsID="17f0563a3b21f71b8cb993af38efa65e" ns1:_="" ns2:_="">
    <xsd:import namespace="http://schemas.microsoft.com/sharepoint/v3"/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D4D3FB-C427-4833-A7B1-EE7EE1445590}"/>
</file>

<file path=customXml/itemProps2.xml><?xml version="1.0" encoding="utf-8"?>
<ds:datastoreItem xmlns:ds="http://schemas.openxmlformats.org/officeDocument/2006/customXml" ds:itemID="{2F5E6A5D-DD11-43F1-BE92-EE029BB6CA3D}"/>
</file>

<file path=customXml/itemProps3.xml><?xml version="1.0" encoding="utf-8"?>
<ds:datastoreItem xmlns:ds="http://schemas.openxmlformats.org/officeDocument/2006/customXml" ds:itemID="{A8AA317F-334E-4D3B-B65C-233476BCE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E404E10 (ITSON) (2)</vt:lpstr>
      <vt:lpstr>MIR completa</vt:lpstr>
      <vt:lpstr>E404E10 (ITSON)</vt:lpstr>
      <vt:lpstr>'E404E10 (ITSON)'!Área_de_impresión</vt:lpstr>
      <vt:lpstr>'E404E10 (ITSON) (2)'!Área_de_impresión</vt:lpstr>
      <vt:lpstr>'MIR completa'!Área_de_impresión</vt:lpstr>
      <vt:lpstr>'E404E10 (ITSON)'!Títulos_a_imprimir</vt:lpstr>
      <vt:lpstr>'E404E10 (ITSON) (2)'!Títulos_a_imprimir</vt:lpstr>
      <vt:lpstr>'MIR completa'!Títulos_a_imprimir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Cristina Coutiño Escamilla</cp:lastModifiedBy>
  <cp:lastPrinted>2018-09-22T01:21:42Z</cp:lastPrinted>
  <dcterms:created xsi:type="dcterms:W3CDTF">2017-05-30T00:33:20Z</dcterms:created>
  <dcterms:modified xsi:type="dcterms:W3CDTF">2019-04-10T16:40:03Z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0x0101000F272A21F80BA34CA301758FC46E7D0D</vt:lpwstr>
  </property>
</Properties>
</file>